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Users/kieranwyatt/Desktop/"/>
    </mc:Choice>
  </mc:AlternateContent>
  <xr:revisionPtr revIDLastSave="0" documentId="8_{42538B7E-A3D3-4AA4-8E25-36C3205A973D}" xr6:coauthVersionLast="47" xr6:coauthVersionMax="47" xr10:uidLastSave="{00000000-0000-0000-0000-000000000000}"/>
  <bookViews>
    <workbookView xWindow="0" yWindow="680" windowWidth="29380" windowHeight="19380" tabRatio="500" firstSheet="1" activeTab="1" xr2:uid="{00000000-000D-0000-FFFF-FFFF00000000}"/>
  </bookViews>
  <sheets>
    <sheet name="Guidance" sheetId="1" r:id="rId1"/>
    <sheet name="Contract Mapping" sheetId="2" r:id="rId2"/>
    <sheet name="Risk Scoring" sheetId="3" r:id="rId3"/>
    <sheet name="Portfolio Dashboard" sheetId="4" r:id="rId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2" i="4" l="1"/>
  <c r="B11" i="4"/>
  <c r="B10" i="4"/>
  <c r="B9" i="4"/>
  <c r="B8" i="4"/>
  <c r="B7" i="4"/>
  <c r="B3" i="4"/>
  <c r="H101" i="3"/>
  <c r="H100" i="3"/>
  <c r="H99" i="3"/>
  <c r="H98" i="3"/>
  <c r="H97" i="3"/>
  <c r="I96" i="3"/>
  <c r="H96" i="3"/>
  <c r="H95" i="3"/>
  <c r="H94" i="3"/>
  <c r="H93" i="3"/>
  <c r="H92" i="3"/>
  <c r="H91" i="3"/>
  <c r="H90" i="3"/>
  <c r="H89" i="3"/>
  <c r="H88" i="3"/>
  <c r="H87" i="3"/>
  <c r="H86" i="3"/>
  <c r="H85" i="3"/>
  <c r="H84" i="3"/>
  <c r="H83" i="3"/>
  <c r="H82" i="3"/>
  <c r="H81" i="3"/>
  <c r="H80" i="3"/>
  <c r="H79" i="3"/>
  <c r="H78" i="3"/>
  <c r="H77" i="3"/>
  <c r="H76" i="3"/>
  <c r="I75"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I33"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 r="H2" i="3"/>
  <c r="I95" i="3" l="1"/>
  <c r="I94" i="3"/>
  <c r="I93" i="3"/>
  <c r="I92" i="3"/>
  <c r="I91" i="3"/>
  <c r="I90" i="3"/>
  <c r="I89" i="3"/>
  <c r="I88" i="3"/>
  <c r="I87" i="3"/>
  <c r="I86" i="3"/>
  <c r="I101" i="3"/>
  <c r="I100" i="3"/>
  <c r="I99" i="3"/>
  <c r="I98" i="3"/>
  <c r="I97" i="3"/>
  <c r="I85" i="3"/>
  <c r="I84" i="3"/>
  <c r="I83" i="3"/>
  <c r="I82" i="3"/>
  <c r="I81" i="3"/>
  <c r="I80" i="3"/>
  <c r="I79" i="3"/>
  <c r="I78" i="3"/>
  <c r="I77" i="3"/>
  <c r="I76" i="3"/>
  <c r="I74" i="3"/>
  <c r="I73" i="3"/>
  <c r="I72" i="3"/>
  <c r="I71" i="3"/>
  <c r="I70" i="3"/>
  <c r="I69" i="3"/>
  <c r="I68" i="3"/>
  <c r="I67" i="3"/>
  <c r="I66" i="3"/>
  <c r="I65" i="3"/>
  <c r="I52" i="3"/>
  <c r="I50" i="3"/>
  <c r="I48" i="3"/>
  <c r="I46" i="3"/>
  <c r="I44" i="3"/>
  <c r="I40" i="3"/>
  <c r="I38" i="3"/>
  <c r="I64" i="3"/>
  <c r="I63" i="3"/>
  <c r="I62" i="3"/>
  <c r="I61" i="3"/>
  <c r="I60" i="3"/>
  <c r="I59" i="3"/>
  <c r="I58" i="3"/>
  <c r="I57" i="3"/>
  <c r="I56" i="3"/>
  <c r="I55" i="3"/>
  <c r="I54" i="3"/>
  <c r="I53" i="3"/>
  <c r="I51" i="3"/>
  <c r="I49" i="3"/>
  <c r="I47" i="3"/>
  <c r="I45" i="3"/>
  <c r="I41" i="3"/>
  <c r="I39" i="3"/>
  <c r="I37" i="3"/>
  <c r="I35" i="3"/>
  <c r="I43" i="3"/>
  <c r="I42" i="3"/>
  <c r="I36" i="3"/>
  <c r="I34" i="3"/>
  <c r="I32" i="3"/>
  <c r="I31" i="3"/>
  <c r="I30" i="3"/>
  <c r="I29" i="3"/>
  <c r="I28" i="3"/>
  <c r="I27" i="3"/>
  <c r="I26" i="3"/>
  <c r="I25" i="3"/>
  <c r="I24" i="3"/>
  <c r="I23" i="3"/>
  <c r="I21" i="3"/>
  <c r="I20" i="3"/>
  <c r="I19" i="3"/>
  <c r="I18" i="3"/>
  <c r="I17" i="3"/>
  <c r="I16" i="3"/>
  <c r="I15" i="3"/>
  <c r="I14" i="3"/>
  <c r="I13" i="3"/>
  <c r="I12" i="3"/>
  <c r="I11" i="3"/>
  <c r="I10" i="3"/>
  <c r="I9" i="3"/>
  <c r="I8" i="3"/>
  <c r="I7" i="3"/>
  <c r="I6" i="3"/>
  <c r="I5" i="3"/>
  <c r="I4" i="3"/>
  <c r="I3" i="3"/>
  <c r="I2" i="3"/>
  <c r="I22" i="3"/>
  <c r="B6" i="4" l="1"/>
  <c r="B5" i="4"/>
  <c r="B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Local Digital</author>
  </authors>
  <commentList>
    <comment ref="A2" authorId="0" shapeId="0" xr:uid="{00000000-0006-0000-0100-000001000000}">
      <text>
        <r>
          <rPr>
            <sz val="10"/>
            <rFont val="Arial"/>
            <family val="2"/>
          </rPr>
          <t>The predecessor council that holds the contract. Disambiguates from the council that USES the system.</t>
        </r>
      </text>
    </comment>
    <comment ref="B2" authorId="0" shapeId="0" xr:uid="{00000000-0006-0000-0100-000002000000}">
      <text>
        <r>
          <rPr>
            <sz val="10"/>
            <rFont val="Arial"/>
            <family val="2"/>
          </rPr>
          <t>Business service area (e.g. Finance, Revenues &amp; Benefits, Adult Social Care).</t>
        </r>
      </text>
    </comment>
    <comment ref="C2" authorId="0" shapeId="0" xr:uid="{00000000-0006-0000-0100-000003000000}">
      <text>
        <r>
          <rPr>
            <sz val="10"/>
            <rFont val="Arial"/>
            <family val="2"/>
          </rPr>
          <t>Supplier's name for the system, plus any local alias used by the council.</t>
        </r>
      </text>
    </comment>
    <comment ref="D2" authorId="0" shapeId="0" xr:uid="{00000000-0006-0000-0100-000004000000}">
      <text>
        <r>
          <rPr>
            <sz val="10"/>
            <rFont val="Arial"/>
            <family val="2"/>
          </rPr>
          <t>Major/minor version. Different versions across councils can complicate convergence.</t>
        </r>
      </text>
    </comment>
    <comment ref="F2" authorId="0" shapeId="0" xr:uid="{00000000-0006-0000-0100-000005000000}">
      <text>
        <r>
          <rPr>
            <sz val="10"/>
            <rFont val="Arial"/>
            <family val="2"/>
          </rPr>
          <t>Named individual responsible for managing the contract.</t>
        </r>
      </text>
    </comment>
    <comment ref="G2" authorId="0" shapeId="0" xr:uid="{00000000-0006-0000-0100-000006000000}">
      <text>
        <r>
          <rPr>
            <sz val="10"/>
            <rFont val="Arial"/>
            <family val="2"/>
          </rPr>
          <t>Person(s) with authority over decisions about this system. Often unclear at vesting day.</t>
        </r>
      </text>
    </comment>
    <comment ref="N2" authorId="0" shapeId="0" xr:uid="{00000000-0006-0000-0100-000007000000}">
      <text>
        <r>
          <rPr>
            <sz val="10"/>
            <rFont val="Arial"/>
            <family val="2"/>
          </rPr>
          <t>Does the contract address what happens when the contracting authority changes or is dissolved? Critical for preventing supplier renegotiation.</t>
        </r>
      </text>
    </comment>
    <comment ref="Q2" authorId="0" shapeId="0" xr:uid="{00000000-0006-0000-0100-000008000000}">
      <text>
        <r>
          <rPr>
            <sz val="10"/>
            <rFont val="Arial"/>
            <family val="2"/>
          </rPr>
          <t>How users connect to this system. Critical where users from different councils sit on different networks or infrastructure.</t>
        </r>
      </text>
    </comment>
    <comment ref="R2" authorId="0" shapeId="0" xr:uid="{00000000-0006-0000-0100-000009000000}">
      <text>
        <r>
          <rPr>
            <sz val="10"/>
            <rFont val="Arial"/>
            <family val="2"/>
          </rPr>
          <t>Other systems this connects to.</t>
        </r>
      </text>
    </comment>
    <comment ref="S2" authorId="0" shapeId="0" xr:uid="{00000000-0006-0000-0100-00000A000000}">
      <text>
        <r>
          <rPr>
            <sz val="10"/>
            <rFont val="Arial"/>
            <family val="2"/>
          </rPr>
          <t>E.g. personal data, financial, statutory records, historic archives.</t>
        </r>
      </text>
    </comment>
    <comment ref="U2" authorId="0" shapeId="0" xr:uid="{00000000-0006-0000-0100-00000B000000}">
      <text>
        <r>
          <rPr>
            <sz val="10"/>
            <rFont val="Arial"/>
            <family val="2"/>
          </rPr>
          <t>Including rights to extract historic data.</t>
        </r>
      </text>
    </comment>
    <comment ref="W2" authorId="0" shapeId="0" xr:uid="{00000000-0006-0000-0100-00000C000000}">
      <text>
        <r>
          <rPr>
            <sz val="10"/>
            <rFont val="Arial"/>
            <family val="2"/>
          </rPr>
          <t>Has the supplier completed a security questionnaire (e.g. CAF-aligned or council-specific)?</t>
        </r>
      </text>
    </comment>
    <comment ref="X2" authorId="0" shapeId="0" xr:uid="{00000000-0006-0000-0100-00000D000000}">
      <text>
        <r>
          <rPr>
            <sz val="10"/>
            <rFont val="Arial"/>
            <family val="2"/>
          </rPr>
          <t>E.g. ISO 27001, SOC 2, Cyber Essentials Plus.</t>
        </r>
      </text>
    </comment>
    <comment ref="Y2" authorId="0" shapeId="0" xr:uid="{00000000-0006-0000-0100-00000E000000}">
      <text>
        <r>
          <rPr>
            <sz val="10"/>
            <rFont val="Arial"/>
            <family val="2"/>
          </rPr>
          <t>Are the supplier's own sub-processors and dependencies understood?</t>
        </r>
      </text>
    </comment>
    <comment ref="AB2" authorId="0" shapeId="0" xr:uid="{00000000-0006-0000-0100-00000F000000}">
      <text>
        <r>
          <rPr>
            <sz val="10"/>
            <rFont val="Arial"/>
            <family val="2"/>
          </rPr>
          <t>E.g. minimum seat count, minimum spend.</t>
        </r>
      </text>
    </comment>
    <comment ref="AD2" authorId="0" shapeId="0" xr:uid="{00000000-0006-0000-0100-000010000000}">
      <text>
        <r>
          <rPr>
            <sz val="10"/>
            <rFont val="Arial"/>
            <family val="2"/>
          </rPr>
          <t>How concentrated is this supplier across critical systems?</t>
        </r>
      </text>
    </comment>
    <comment ref="AH2" authorId="0" shapeId="0" xr:uid="{00000000-0006-0000-0100-000011000000}">
      <text>
        <r>
          <rPr>
            <sz val="10"/>
            <rFont val="Arial"/>
            <family val="2"/>
          </rPr>
          <t>Flag enterprise licence consolidation events (Microsoft 365, large SaaS, etc.) that need separate planning.</t>
        </r>
      </text>
    </comment>
    <comment ref="AI2" authorId="0" shapeId="0" xr:uid="{00000000-0006-0000-0100-000012000000}">
      <text>
        <r>
          <rPr>
            <sz val="10"/>
            <rFont val="Arial"/>
            <family val="2"/>
          </rPr>
          <t>Does any spend or commitment on this contract exceed the predecessor-council approval threshold during shadow (working figure ~£100k — confirm locally)?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Local Digital</author>
  </authors>
  <commentList>
    <comment ref="A1" authorId="0" shapeId="0" xr:uid="{00000000-0006-0000-0200-000001000000}">
      <text>
        <r>
          <rPr>
            <sz val="10"/>
            <rFont val="Arial"/>
            <family val="2"/>
          </rPr>
          <t>Match to a row in Contract Mapping.</t>
        </r>
      </text>
    </comment>
    <comment ref="B1" authorId="0" shapeId="0" xr:uid="{00000000-0006-0000-0200-000002000000}">
      <text>
        <r>
          <rPr>
            <sz val="10"/>
            <rFont val="Arial"/>
            <family val="2"/>
          </rPr>
          <t>Contract length, break clauses, renewal commitments, assignment/novation terms. 1 = highly flexible; 5 = very rigid.</t>
        </r>
      </text>
    </comment>
    <comment ref="C1" authorId="0" shapeId="0" xr:uid="{00000000-0006-0000-0200-000003000000}">
      <text>
        <r>
          <rPr>
            <sz val="10"/>
            <rFont val="Arial"/>
            <family val="2"/>
          </rPr>
          <t>Clarity of data ownership (especially historic data), ability to extract data, format of exported data. 1 = fully portable; 5 = locked in.</t>
        </r>
      </text>
    </comment>
    <comment ref="D1" authorId="0" shapeId="0" xr:uid="{00000000-0006-0000-0200-000004000000}">
      <text>
        <r>
          <rPr>
            <sz val="10"/>
            <rFont val="Arial"/>
            <family val="2"/>
          </rPr>
          <t>APIs, modular architecture, integration dependencies. 1 = highly modular; 5 = monolithic.</t>
        </r>
      </text>
    </comment>
    <comment ref="E1" authorId="0" shapeId="0" xr:uid="{00000000-0006-0000-0200-000005000000}">
      <text>
        <r>
          <rPr>
            <sz val="10"/>
            <rFont val="Arial"/>
            <family val="2"/>
          </rPr>
          <t>Supplier security posture, third-party assurance, supply chain understanding. 1 = strong cyber assurance; 5 = no assurance or known weaknesses.</t>
        </r>
      </text>
    </comment>
    <comment ref="F1" authorId="0" shapeId="0" xr:uid="{00000000-0006-0000-0200-000006000000}">
      <text>
        <r>
          <rPr>
            <sz val="10"/>
            <rFont val="Arial"/>
            <family val="2"/>
          </rPr>
          <t>Reliance on a small number of suppliers, availability of alternatives. 1 = many alternatives; 5 = single dominant supplier.</t>
        </r>
      </text>
    </comment>
    <comment ref="G1" authorId="0" shapeId="0" xr:uid="{00000000-0006-0000-0200-000007000000}">
      <text>
        <r>
          <rPr>
            <sz val="10"/>
            <rFont val="Arial"/>
            <family val="2"/>
          </rPr>
          <t>Data volumes, integration depth, internal capability to support transition. 1 = simple; 5 = highly complex.</t>
        </r>
      </text>
    </comment>
    <comment ref="H1" authorId="0" shapeId="0" xr:uid="{00000000-0006-0000-0200-000008000000}">
      <text>
        <r>
          <rPr>
            <sz val="10"/>
            <rFont val="Arial"/>
            <family val="2"/>
          </rPr>
          <t>Auto-calculated.</t>
        </r>
      </text>
    </comment>
    <comment ref="I1" authorId="0" shapeId="0" xr:uid="{00000000-0006-0000-0200-000009000000}">
      <text>
        <r>
          <rPr>
            <sz val="10"/>
            <rFont val="Arial"/>
            <family val="2"/>
          </rPr>
          <t>Auto-calculated. High = 22+, Medium = 13–21, Low = 6–12.</t>
        </r>
      </text>
    </comment>
  </commentList>
</comments>
</file>

<file path=xl/sharedStrings.xml><?xml version="1.0" encoding="utf-8"?>
<sst xmlns="http://schemas.openxmlformats.org/spreadsheetml/2006/main" count="108" uniqueCount="100">
  <si>
    <t>LGR contract mapping and commercial risk scoring — guidance</t>
  </si>
  <si>
    <t>Purpose</t>
  </si>
  <si>
    <t>This workbook supports the LGR Digital and Cyber Playbook resource on commercial, contract and supplier considerations. Use it to build a shared, structured view of supplier contracts across participating councils, score commercial risk, and prioritise effort.</t>
  </si>
  <si>
    <t>Version</t>
  </si>
  <si>
    <t>v2 — aligned to Resource 8 v2 (2026).</t>
  </si>
  <si>
    <t>How to use</t>
  </si>
  <si>
    <t>1) Populate the Contract Mapping sheet with one row per contract across all participating councils. 2) For each high-impact contract, score it on the six factors in the Risk Scoring sheet. 3) Use the Portfolio Dashboard to see aggregate distribution and focus areas. 4) Use the dropdowns and cell comments (hover the column headers) for inline guidance.</t>
  </si>
  <si>
    <t>New in v2 — Contract Mapping</t>
  </si>
  <si>
    <t>Legacy Council (Contract Owner)</t>
  </si>
  <si>
    <t>Renamed from “Council” for clarity. The predecessor council that legally holds the contract — distinct from the council that uses the system.</t>
  </si>
  <si>
    <t>Software Version</t>
  </si>
  <si>
    <t>Added because different versions of the same product across councils can materially complicate convergence.</t>
  </si>
  <si>
    <t>Decision-Maker / Business Stakeholder</t>
  </si>
  <si>
    <t>Added because the “owner” of a contract and the person(s) with decision authority over the system are not always the same person, and these can be unclear at vesting day.</t>
  </si>
  <si>
    <t>Assignment / Novation / Change-of-Control Terms</t>
  </si>
  <si>
    <t>Added so councils can identify contracts that may be exposed to supplier renegotiation when the new authority is formed.</t>
  </si>
  <si>
    <t>Access Method / Network Dependencies</t>
  </si>
  <si>
    <t>Added because users on different networks/IT infrastructure across legacy councils is a real obstacle to convergence and may affect licensing or cost in disaggregation.</t>
  </si>
  <si>
    <t>Cyber Assurance — three columns</t>
  </si>
  <si>
    <t>Added because cyber assurance status is a core commercial risk factor. Three separate Y/N columns: completed security questionnaire; third-party assurance (e.g. ISO 27001, SOC 2, Cyber Essentials Plus); supply chain risks understood.</t>
  </si>
  <si>
    <t>Enterprise Licence Event (Y/N)</t>
  </si>
  <si>
    <t>Added to flag contracts that will trigger enterprise licence consolidation events (Microsoft 365 tenancies and other major SaaS or enterprise agreements). These need separate, deliberate planning.</t>
  </si>
  <si>
    <t>Over Shadow Authority Approval Threshold (Y/N)</t>
  </si>
  <si>
    <t>Added to flag contracts where spend or commitment exceeds the threshold that requires shadow authority involvement during the shadow period. Working figure is around £100,000 but should be confirmed locally with legal and procurement colleagues.</t>
  </si>
  <si>
    <t>New in v2 — Risk Scoring</t>
  </si>
  <si>
    <t>Cyber Risk (1–5)</t>
  </si>
  <si>
    <t>Added as a sixth scoring factor. 1 = strong cyber assurance and clear supply chain visibility; 5 = no assurance or known weaknesses.</t>
  </si>
  <si>
    <t>Recalibrated thresholds</t>
  </si>
  <si>
    <t>Total score is now out of 30 (six factors × 5). High ≥ 22; Medium 13–21; Low 6–12. Cells with no scores remain blank.</t>
  </si>
  <si>
    <t>Risk factor definitions</t>
  </si>
  <si>
    <t>Contract Rigidity</t>
  </si>
  <si>
    <t>Contract length, break clauses, renewal commitments, assignment/novation/change-of-control terms. Long, inflexible contracts score higher.</t>
  </si>
  <si>
    <t>Data Portability</t>
  </si>
  <si>
    <t>Clarity of data ownership (especially historic data), ability to extract data, format of exported data.</t>
  </si>
  <si>
    <t>Technical Flexibility</t>
  </si>
  <si>
    <t>Availability of APIs, modular architecture, integration dependencies.</t>
  </si>
  <si>
    <t>Cyber Risk</t>
  </si>
  <si>
    <t>Supplier security posture, third-party assurance, supply chain understanding.</t>
  </si>
  <si>
    <t>Supplier Concentration</t>
  </si>
  <si>
    <t>Reliance on a small number of suppliers; availability of alternative solutions.</t>
  </si>
  <si>
    <t>Migration Complexity</t>
  </si>
  <si>
    <t>Data volumes, integration depth, internal capability to support transition.</t>
  </si>
  <si>
    <t>Portfolio Dashboard</t>
  </si>
  <si>
    <t>Aggregates counts from Contract Mapping and Risk Scoring. Counts of risk bands come from Risk Scoring column I. Counts of LGR planning flags come from Contract Mapping (e.g. Critical for Day 1, Enterprise Licence Event, Over Shadow Authority Approval Threshold).</t>
  </si>
  <si>
    <t>Working with multiple councils</t>
  </si>
  <si>
    <t>Establish a single shared copy of this workbook rather than separate per-council copies, so that the merged view is the live view from the start. Agree column definitions and dropdown conventions between councils before populating.</t>
  </si>
  <si>
    <t>Contract information</t>
  </si>
  <si>
    <t>Data and cyber</t>
  </si>
  <si>
    <t>Commercial complexity</t>
  </si>
  <si>
    <t>LGR planning fields</t>
  </si>
  <si>
    <t>Service Area</t>
  </si>
  <si>
    <t>System / Service Name</t>
  </si>
  <si>
    <t>Supplier Name</t>
  </si>
  <si>
    <t>Internal Contract Owner</t>
  </si>
  <si>
    <t>Annual Value (£)</t>
  </si>
  <si>
    <t>Total Contract Value (£)</t>
  </si>
  <si>
    <t>Contract Start Date</t>
  </si>
  <si>
    <t>Contract End Date</t>
  </si>
  <si>
    <t>Notice Period (months)</t>
  </si>
  <si>
    <t>Break Clause Available (Y/N)</t>
  </si>
  <si>
    <t>Assignment / Novation / Change-of-Control Terms (Y/N/Unclear)</t>
  </si>
  <si>
    <t>Procurement Route</t>
  </si>
  <si>
    <t>Hosting Model (Cloud / On-prem / Hybrid)</t>
  </si>
  <si>
    <t>Integration Dependencies</t>
  </si>
  <si>
    <t>Data Categories Held</t>
  </si>
  <si>
    <t>Data Ownership Defined (Y/N)</t>
  </si>
  <si>
    <t>Data Export Rights (Y/N/Unclear)</t>
  </si>
  <si>
    <t>Data Export Format</t>
  </si>
  <si>
    <t>Cyber: Security Questionnaire Completed (Y/N)</t>
  </si>
  <si>
    <t>Cyber: Third-Party Assurance (Y/N)</t>
  </si>
  <si>
    <t>Cyber: Supply Chain Risks Understood (Y/N)</t>
  </si>
  <si>
    <t>Customisation Level (Low/Medium/High)</t>
  </si>
  <si>
    <t>Bundled Services (Y/N)</t>
  </si>
  <si>
    <t>Minimum Licence Commitment</t>
  </si>
  <si>
    <t>Migration Complexity (Low/Medium/High)</t>
  </si>
  <si>
    <t>Supplier Concentration Risk (Low/Medium/High)</t>
  </si>
  <si>
    <t>Critical for Day 1 (Y/N)</t>
  </si>
  <si>
    <t>Candidate for Convergence (Y/N)</t>
  </si>
  <si>
    <t>Candidate for Disaggregation (Y/N)</t>
  </si>
  <si>
    <t>Legal Review Required (Y/N)</t>
  </si>
  <si>
    <t>Priority Rating (Red/Amber/Green)</t>
  </si>
  <si>
    <t>Notes</t>
  </si>
  <si>
    <t>Contract Rigidity (1–5)</t>
  </si>
  <si>
    <t>Data Portability (1–5)</t>
  </si>
  <si>
    <t>Technical Flexibility (1–5)</t>
  </si>
  <si>
    <t>Supplier Concentration (1–5)</t>
  </si>
  <si>
    <t>Migration Complexity (1–5)</t>
  </si>
  <si>
    <t>Total Score</t>
  </si>
  <si>
    <t>Risk Category</t>
  </si>
  <si>
    <t>Contract Portfolio Dashboard</t>
  </si>
  <si>
    <t>Total Contracts</t>
  </si>
  <si>
    <t>High Risk Contracts</t>
  </si>
  <si>
    <t>Medium Risk Contracts</t>
  </si>
  <si>
    <t>Low Risk Contracts</t>
  </si>
  <si>
    <t>Critical for Day 1</t>
  </si>
  <si>
    <t>Candidate for Convergence</t>
  </si>
  <si>
    <t>Candidate for Disaggregation</t>
  </si>
  <si>
    <t>Enterprise Licence Events</t>
  </si>
  <si>
    <t>Over Shadow Authority Approval Threshold</t>
  </si>
  <si>
    <t>Legal Review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</si>
</sst>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1"/>
    </font>
    <font>
      <sz val="10"/>
      <name val="Arial"/>
      <family val="2"/>
    </font>
    <font>
      <b/>
      <sz val="16"/>
      <color rgb="FF0B7285"/>
      <name val="Calibri"/>
      <family val="2"/>
    </font>
    <font>
      <sz val="11"/>
      <name val="Calibri"/>
      <family val="2"/>
    </font>
    <font>
      <b/>
      <sz val="11"/>
      <color rgb="FFFFFFFF"/>
      <name val="Calibri"/>
      <family val="2"/>
    </font>
    <font>
      <b/>
      <i/>
      <sz val="11"/>
      <color rgb="FFFFFFFF"/>
      <name val="Calibri"/>
      <family val="2"/>
    </font>
    <font>
      <b/>
      <sz val="11"/>
      <name val="Calibri"/>
      <family val="2"/>
    </font>
    <font>
      <b/>
      <sz val="11"/>
      <color rgb="FF0B7285"/>
      <name val="Calibri"/>
      <family val="2"/>
    </font>
    <font>
      <b/>
      <sz val="16"/>
      <color theme="1"/>
      <name val="Calibri"/>
      <family val="2"/>
    </font>
    <font>
      <sz val="11"/>
      <color theme="1"/>
      <name val="Calibri"/>
      <family val="2"/>
    </font>
    <font>
      <b/>
      <sz val="11"/>
      <color theme="1"/>
      <name val="Calibri"/>
      <family val="2"/>
    </font>
  </fonts>
  <fills count="8">
    <fill>
      <patternFill patternType="none"/>
    </fill>
    <fill>
      <patternFill patternType="gray125"/>
    </fill>
    <fill>
      <patternFill patternType="solid">
        <fgColor rgb="FF0B7285"/>
        <bgColor rgb="FF008080"/>
      </patternFill>
    </fill>
    <fill>
      <patternFill patternType="solid">
        <fgColor rgb="FF8B0000"/>
        <bgColor rgb="FF800000"/>
      </patternFill>
    </fill>
    <fill>
      <patternFill patternType="solid">
        <fgColor rgb="FFB57614"/>
        <bgColor rgb="FFFF6600"/>
      </patternFill>
    </fill>
    <fill>
      <patternFill patternType="solid">
        <fgColor rgb="FF1F4E79"/>
        <bgColor rgb="FF003366"/>
      </patternFill>
    </fill>
    <fill>
      <patternFill patternType="solid">
        <fgColor rgb="FF2E8B57"/>
        <bgColor rgb="FF008080"/>
      </patternFill>
    </fill>
    <fill>
      <patternFill patternType="solid">
        <fgColor rgb="FFF3F4F6"/>
        <bgColor rgb="FFFFFFFF"/>
      </patternFill>
    </fill>
  </fills>
  <borders count="3">
    <border>
      <left/>
      <right/>
      <top/>
      <bottom/>
      <diagonal/>
    </border>
    <border>
      <left/>
      <right/>
      <top/>
      <bottom style="hair">
        <color rgb="FFDDDDDD"/>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5">
    <xf numFmtId="0" fontId="0" fillId="0" borderId="0" xfId="0"/>
    <xf numFmtId="0" fontId="2" fillId="0" borderId="0" xfId="0" applyFont="1"/>
    <xf numFmtId="0" fontId="4"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7" borderId="2" xfId="0" applyFont="1" applyFill="1" applyBorder="1" applyAlignment="1">
      <alignment horizontal="left" vertical="center"/>
    </xf>
    <xf numFmtId="0" fontId="7" fillId="0" borderId="2" xfId="0" applyFont="1" applyBorder="1" applyAlignment="1">
      <alignment horizontal="center" vertical="center"/>
    </xf>
    <xf numFmtId="0" fontId="9" fillId="0" borderId="0" xfId="0" applyFont="1"/>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4" fillId="2" borderId="0" xfId="0" applyFont="1" applyFill="1" applyAlignment="1">
      <alignment horizontal="center" vertical="center" wrapText="1"/>
    </xf>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4" fillId="5" borderId="0" xfId="0" applyFont="1" applyFill="1" applyAlignment="1">
      <alignment horizontal="center" vertical="center" wrapText="1"/>
    </xf>
    <xf numFmtId="0" fontId="8" fillId="0" borderId="0" xfId="0" applyFont="1" applyAlignme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B0000"/>
      <rgbColor rgb="FF008000"/>
      <rgbColor rgb="FF000080"/>
      <rgbColor rgb="FFB57614"/>
      <rgbColor rgb="FF800080"/>
      <rgbColor rgb="FF0B7285"/>
      <rgbColor rgb="FFCCCCCC"/>
      <rgbColor rgb="FF808080"/>
      <rgbColor rgb="FF9999FF"/>
      <rgbColor rgb="FF993366"/>
      <rgbColor rgb="FFF3F4F6"/>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2E8B57"/>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zoomScaleNormal="100" workbookViewId="0">
      <selection activeCell="D7" sqref="D7"/>
    </sheetView>
  </sheetViews>
  <sheetFormatPr defaultColWidth="8.7109375" defaultRowHeight="15"/>
  <cols>
    <col min="1" max="1" width="28" style="7" customWidth="1"/>
    <col min="2" max="2" width="90" style="7" customWidth="1"/>
    <col min="3" max="16384" width="8.7109375" style="7"/>
  </cols>
  <sheetData>
    <row r="1" spans="1:2" ht="27.75" customHeight="1">
      <c r="A1" s="14" t="s">
        <v>0</v>
      </c>
      <c r="B1" s="14"/>
    </row>
    <row r="3" spans="1:2" ht="56.1" customHeight="1">
      <c r="A3" s="8" t="s">
        <v>1</v>
      </c>
      <c r="B3" s="9" t="s">
        <v>2</v>
      </c>
    </row>
    <row r="4" spans="1:2" ht="39.75" customHeight="1">
      <c r="A4" s="8" t="s">
        <v>3</v>
      </c>
      <c r="B4" s="9" t="s">
        <v>4</v>
      </c>
    </row>
    <row r="5" spans="1:2" ht="60.75">
      <c r="A5" s="8" t="s">
        <v>5</v>
      </c>
      <c r="B5" s="9" t="s">
        <v>6</v>
      </c>
    </row>
    <row r="7" spans="1:2" ht="39.75" customHeight="1">
      <c r="A7" s="8" t="s">
        <v>7</v>
      </c>
      <c r="B7" s="9"/>
    </row>
    <row r="8" spans="1:2" ht="39.75" customHeight="1">
      <c r="A8" s="8" t="s">
        <v>8</v>
      </c>
      <c r="B8" s="9" t="s">
        <v>9</v>
      </c>
    </row>
    <row r="9" spans="1:2" ht="39.75" customHeight="1">
      <c r="A9" s="8" t="s">
        <v>10</v>
      </c>
      <c r="B9" s="9" t="s">
        <v>11</v>
      </c>
    </row>
    <row r="10" spans="1:2" ht="39.75" customHeight="1">
      <c r="A10" s="8" t="s">
        <v>12</v>
      </c>
      <c r="B10" s="9" t="s">
        <v>13</v>
      </c>
    </row>
    <row r="11" spans="1:2" ht="39.75" customHeight="1">
      <c r="A11" s="8" t="s">
        <v>14</v>
      </c>
      <c r="B11" s="9" t="s">
        <v>15</v>
      </c>
    </row>
    <row r="12" spans="1:2" ht="39.75" customHeight="1">
      <c r="A12" s="8" t="s">
        <v>16</v>
      </c>
      <c r="B12" s="9" t="s">
        <v>17</v>
      </c>
    </row>
    <row r="13" spans="1:2" ht="39.75" customHeight="1">
      <c r="A13" s="8" t="s">
        <v>18</v>
      </c>
      <c r="B13" s="9" t="s">
        <v>19</v>
      </c>
    </row>
    <row r="14" spans="1:2" ht="39.75" customHeight="1">
      <c r="A14" s="8" t="s">
        <v>20</v>
      </c>
      <c r="B14" s="9" t="s">
        <v>21</v>
      </c>
    </row>
    <row r="15" spans="1:2" ht="39.75" customHeight="1">
      <c r="A15" s="8" t="s">
        <v>22</v>
      </c>
      <c r="B15" s="9" t="s">
        <v>23</v>
      </c>
    </row>
    <row r="17" spans="1:2" ht="39.75" customHeight="1">
      <c r="A17" s="8" t="s">
        <v>24</v>
      </c>
      <c r="B17" s="9"/>
    </row>
    <row r="18" spans="1:2" ht="39.75" customHeight="1">
      <c r="A18" s="8" t="s">
        <v>25</v>
      </c>
      <c r="B18" s="9" t="s">
        <v>26</v>
      </c>
    </row>
    <row r="19" spans="1:2" ht="39.75" customHeight="1">
      <c r="A19" s="8" t="s">
        <v>27</v>
      </c>
      <c r="B19" s="9" t="s">
        <v>28</v>
      </c>
    </row>
    <row r="21" spans="1:2" ht="39.75" customHeight="1">
      <c r="A21" s="8" t="s">
        <v>29</v>
      </c>
      <c r="B21" s="9"/>
    </row>
    <row r="22" spans="1:2" ht="39.75" customHeight="1">
      <c r="A22" s="8" t="s">
        <v>30</v>
      </c>
      <c r="B22" s="9" t="s">
        <v>31</v>
      </c>
    </row>
    <row r="23" spans="1:2" ht="39.75" customHeight="1">
      <c r="A23" s="8" t="s">
        <v>32</v>
      </c>
      <c r="B23" s="9" t="s">
        <v>33</v>
      </c>
    </row>
    <row r="24" spans="1:2" ht="39.75" customHeight="1">
      <c r="A24" s="8" t="s">
        <v>34</v>
      </c>
      <c r="B24" s="9" t="s">
        <v>35</v>
      </c>
    </row>
    <row r="25" spans="1:2" ht="39.75" customHeight="1">
      <c r="A25" s="8" t="s">
        <v>36</v>
      </c>
      <c r="B25" s="9" t="s">
        <v>37</v>
      </c>
    </row>
    <row r="26" spans="1:2" ht="39.75" customHeight="1">
      <c r="A26" s="8" t="s">
        <v>38</v>
      </c>
      <c r="B26" s="9" t="s">
        <v>39</v>
      </c>
    </row>
    <row r="27" spans="1:2" ht="39.75" customHeight="1">
      <c r="A27" s="8" t="s">
        <v>40</v>
      </c>
      <c r="B27" s="9" t="s">
        <v>41</v>
      </c>
    </row>
    <row r="29" spans="1:2" ht="39.75" customHeight="1">
      <c r="A29" s="8" t="s">
        <v>42</v>
      </c>
      <c r="B29" s="9" t="s">
        <v>43</v>
      </c>
    </row>
    <row r="31" spans="1:2" ht="39.75" customHeight="1">
      <c r="A31" s="8" t="s">
        <v>44</v>
      </c>
      <c r="B31" s="9" t="s">
        <v>45</v>
      </c>
    </row>
  </sheetData>
  <mergeCells count="1">
    <mergeCell ref="A1:B1"/>
  </mergeCells>
  <pageMargins left="0.75" right="0.75" top="1" bottom="1" header="0.511811023622047" footer="0.511811023622047"/>
  <pageSetup paperSize="9" orientation="portrait" horizontalDpi="300" verticalDpi="300"/>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
  <sheetViews>
    <sheetView tabSelected="1" topLeftCell="R1" zoomScaleNormal="100" workbookViewId="0">
      <pane ySplit="2" topLeftCell="A3" activePane="bottomLeft" state="frozen"/>
      <selection pane="bottomLeft"/>
    </sheetView>
  </sheetViews>
  <sheetFormatPr defaultColWidth="8.7109375" defaultRowHeight="15"/>
  <cols>
    <col min="1" max="1" width="26" customWidth="1"/>
    <col min="2" max="2" width="18" customWidth="1"/>
    <col min="3" max="3" width="26" customWidth="1"/>
    <col min="4" max="4" width="14" customWidth="1"/>
    <col min="5" max="7" width="22" customWidth="1"/>
    <col min="8" max="8" width="14" customWidth="1"/>
    <col min="9" max="9" width="16" customWidth="1"/>
    <col min="10" max="11" width="14" customWidth="1"/>
    <col min="12" max="12" width="12" customWidth="1"/>
    <col min="13" max="13" width="14" customWidth="1"/>
    <col min="14" max="14" width="22" customWidth="1"/>
    <col min="15" max="15" width="18" customWidth="1"/>
    <col min="16" max="16" width="16" customWidth="1"/>
    <col min="17" max="19" width="22" customWidth="1"/>
    <col min="20" max="22" width="14" customWidth="1"/>
    <col min="23" max="23" width="18" customWidth="1"/>
    <col min="24" max="24" width="16" customWidth="1"/>
    <col min="25" max="25" width="18" customWidth="1"/>
    <col min="26" max="26" width="16" customWidth="1"/>
    <col min="27" max="27" width="14" customWidth="1"/>
    <col min="28" max="28" width="18" customWidth="1"/>
    <col min="29" max="29" width="16" customWidth="1"/>
    <col min="30" max="30" width="18" customWidth="1"/>
    <col min="31" max="33" width="14" customWidth="1"/>
    <col min="34" max="34" width="16" customWidth="1"/>
    <col min="35" max="35" width="18" customWidth="1"/>
    <col min="36" max="37" width="14" customWidth="1"/>
    <col min="38" max="38" width="30" customWidth="1"/>
  </cols>
  <sheetData>
    <row r="1" spans="1:38" ht="24" customHeight="1">
      <c r="A1" s="10" t="s">
        <v>46</v>
      </c>
      <c r="B1" s="10"/>
      <c r="C1" s="10"/>
      <c r="D1" s="10"/>
      <c r="E1" s="10"/>
      <c r="F1" s="10"/>
      <c r="G1" s="10"/>
      <c r="H1" s="10"/>
      <c r="I1" s="10"/>
      <c r="J1" s="10"/>
      <c r="K1" s="10"/>
      <c r="L1" s="10"/>
      <c r="M1" s="10"/>
      <c r="N1" s="10"/>
      <c r="O1" s="10"/>
      <c r="P1" s="10"/>
      <c r="Q1" s="10"/>
      <c r="R1" s="10"/>
      <c r="S1" s="11" t="s">
        <v>47</v>
      </c>
      <c r="T1" s="11"/>
      <c r="U1" s="11"/>
      <c r="V1" s="11"/>
      <c r="W1" s="11"/>
      <c r="X1" s="11"/>
      <c r="Y1" s="11"/>
      <c r="Z1" s="12" t="s">
        <v>48</v>
      </c>
      <c r="AA1" s="12"/>
      <c r="AB1" s="12"/>
      <c r="AC1" s="12"/>
      <c r="AD1" s="12"/>
      <c r="AE1" s="13" t="s">
        <v>49</v>
      </c>
      <c r="AF1" s="13"/>
      <c r="AG1" s="13"/>
      <c r="AH1" s="13"/>
      <c r="AI1" s="13"/>
      <c r="AJ1" s="13"/>
      <c r="AK1" s="13"/>
      <c r="AL1" s="13"/>
    </row>
    <row r="2" spans="1:38" ht="48" customHeight="1">
      <c r="A2" s="2" t="s">
        <v>8</v>
      </c>
      <c r="B2" s="2" t="s">
        <v>50</v>
      </c>
      <c r="C2" s="2" t="s">
        <v>51</v>
      </c>
      <c r="D2" s="3" t="s">
        <v>10</v>
      </c>
      <c r="E2" s="2" t="s">
        <v>52</v>
      </c>
      <c r="F2" s="2" t="s">
        <v>53</v>
      </c>
      <c r="G2" s="3" t="s">
        <v>12</v>
      </c>
      <c r="H2" s="2" t="s">
        <v>54</v>
      </c>
      <c r="I2" s="2" t="s">
        <v>55</v>
      </c>
      <c r="J2" s="2" t="s">
        <v>56</v>
      </c>
      <c r="K2" s="2" t="s">
        <v>57</v>
      </c>
      <c r="L2" s="2" t="s">
        <v>58</v>
      </c>
      <c r="M2" s="2" t="s">
        <v>59</v>
      </c>
      <c r="N2" s="3" t="s">
        <v>60</v>
      </c>
      <c r="O2" s="2" t="s">
        <v>61</v>
      </c>
      <c r="P2" s="2" t="s">
        <v>62</v>
      </c>
      <c r="Q2" s="3" t="s">
        <v>16</v>
      </c>
      <c r="R2" s="2" t="s">
        <v>63</v>
      </c>
      <c r="S2" s="2" t="s">
        <v>64</v>
      </c>
      <c r="T2" s="2" t="s">
        <v>65</v>
      </c>
      <c r="U2" s="2" t="s">
        <v>66</v>
      </c>
      <c r="V2" s="2" t="s">
        <v>67</v>
      </c>
      <c r="W2" s="3" t="s">
        <v>68</v>
      </c>
      <c r="X2" s="3" t="s">
        <v>69</v>
      </c>
      <c r="Y2" s="3" t="s">
        <v>70</v>
      </c>
      <c r="Z2" s="2" t="s">
        <v>71</v>
      </c>
      <c r="AA2" s="2" t="s">
        <v>72</v>
      </c>
      <c r="AB2" s="2" t="s">
        <v>73</v>
      </c>
      <c r="AC2" s="2" t="s">
        <v>74</v>
      </c>
      <c r="AD2" s="2" t="s">
        <v>75</v>
      </c>
      <c r="AE2" s="2" t="s">
        <v>76</v>
      </c>
      <c r="AF2" s="2" t="s">
        <v>77</v>
      </c>
      <c r="AG2" s="2" t="s">
        <v>78</v>
      </c>
      <c r="AH2" s="3" t="s">
        <v>20</v>
      </c>
      <c r="AI2" s="3" t="s">
        <v>22</v>
      </c>
      <c r="AJ2" s="2" t="s">
        <v>79</v>
      </c>
      <c r="AK2" s="2" t="s">
        <v>80</v>
      </c>
      <c r="AL2" s="2" t="s">
        <v>81</v>
      </c>
    </row>
  </sheetData>
  <mergeCells count="4">
    <mergeCell ref="A1:R1"/>
    <mergeCell ref="S1:Y1"/>
    <mergeCell ref="Z1:AD1"/>
    <mergeCell ref="AE1:AL1"/>
  </mergeCells>
  <dataValidations count="5">
    <dataValidation type="list" allowBlank="1" sqref="M3:M200 T3:T200 W3:Y200 AA3:AA200 AE3:AJ200" xr:uid="{00000000-0002-0000-0100-000000000000}">
      <formula1>"Y,N"</formula1>
      <formula2>0</formula2>
    </dataValidation>
    <dataValidation type="list" allowBlank="1" sqref="N3:N200 U3:U200" xr:uid="{00000000-0002-0000-0100-000001000000}">
      <formula1>"Y,N,Unclear"</formula1>
      <formula2>0</formula2>
    </dataValidation>
    <dataValidation type="list" allowBlank="1" sqref="Z3:Z200 AC3:AD200" xr:uid="{00000000-0002-0000-0100-000002000000}">
      <formula1>"Low,Medium,High"</formula1>
      <formula2>0</formula2>
    </dataValidation>
    <dataValidation type="list" allowBlank="1" sqref="AK3:AK200" xr:uid="{00000000-0002-0000-0100-000003000000}">
      <formula1>"Red,Amber,Green"</formula1>
      <formula2>0</formula2>
    </dataValidation>
    <dataValidation type="list" allowBlank="1" sqref="P3:P200" xr:uid="{00000000-0002-0000-0100-000004000000}">
      <formula1>"Cloud,On-prem,Hybrid"</formula1>
      <formula2>0</formula2>
    </dataValidation>
  </dataValidations>
  <pageMargins left="0.75" right="0.75" top="1" bottom="1" header="0.511811023622047" footer="0.511811023622047"/>
  <pageSetup paperSize="9" orientation="portrait" horizontalDpi="300" verticalDpi="300"/>
  <headerFooter>
    <oddHeader>&amp;C&amp;"Aptos"&amp;10&amp;K000000 OFFICIAL&amp;1#_x000D_</oddHeader>
    <oddFooter>&amp;C_x000D_&amp;1#&amp;"Aptos"&amp;10&amp;K000000 OFFICIAL</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zoomScaleNormal="100" workbookViewId="0">
      <pane ySplit="1" topLeftCell="A2" activePane="bottomLeft" state="frozen"/>
      <selection pane="bottomLeft"/>
    </sheetView>
  </sheetViews>
  <sheetFormatPr defaultColWidth="8.7109375" defaultRowHeight="15"/>
  <cols>
    <col min="1" max="1" width="30" customWidth="1"/>
    <col min="2" max="7" width="14" customWidth="1"/>
    <col min="8" max="8" width="12" customWidth="1"/>
    <col min="9" max="9" width="14" customWidth="1"/>
  </cols>
  <sheetData>
    <row r="1" spans="1:9" ht="55.5" customHeight="1">
      <c r="A1" s="2" t="s">
        <v>51</v>
      </c>
      <c r="B1" s="2" t="s">
        <v>82</v>
      </c>
      <c r="C1" s="2" t="s">
        <v>83</v>
      </c>
      <c r="D1" s="2" t="s">
        <v>84</v>
      </c>
      <c r="E1" s="2" t="s">
        <v>25</v>
      </c>
      <c r="F1" s="2" t="s">
        <v>85</v>
      </c>
      <c r="G1" s="2" t="s">
        <v>86</v>
      </c>
      <c r="H1" s="2" t="s">
        <v>87</v>
      </c>
      <c r="I1" s="2" t="s">
        <v>88</v>
      </c>
    </row>
    <row r="2" spans="1:9" ht="15.95">
      <c r="H2" s="4" t="str">
        <f t="shared" ref="H2:H33" si="0">IF(SUM(B2:G2)=0,"",SUM(B2:G2))</f>
        <v/>
      </c>
      <c r="I2" s="4" t="str">
        <f t="shared" ref="I2:I33" si="1">IF(H2="","",IF(H2&gt;=22,"High",IF(H2&gt;=13,"Medium","Low")))</f>
        <v/>
      </c>
    </row>
    <row r="3" spans="1:9" ht="15.95">
      <c r="H3" s="4" t="str">
        <f t="shared" si="0"/>
        <v/>
      </c>
      <c r="I3" s="4" t="str">
        <f t="shared" si="1"/>
        <v/>
      </c>
    </row>
    <row r="4" spans="1:9" ht="15.95">
      <c r="H4" s="4" t="str">
        <f t="shared" si="0"/>
        <v/>
      </c>
      <c r="I4" s="4" t="str">
        <f t="shared" si="1"/>
        <v/>
      </c>
    </row>
    <row r="5" spans="1:9" ht="15.95">
      <c r="H5" s="4" t="str">
        <f t="shared" si="0"/>
        <v/>
      </c>
      <c r="I5" s="4" t="str">
        <f t="shared" si="1"/>
        <v/>
      </c>
    </row>
    <row r="6" spans="1:9" ht="15.95">
      <c r="H6" s="4" t="str">
        <f t="shared" si="0"/>
        <v/>
      </c>
      <c r="I6" s="4" t="str">
        <f t="shared" si="1"/>
        <v/>
      </c>
    </row>
    <row r="7" spans="1:9" ht="15.95">
      <c r="H7" s="4" t="str">
        <f t="shared" si="0"/>
        <v/>
      </c>
      <c r="I7" s="4" t="str">
        <f t="shared" si="1"/>
        <v/>
      </c>
    </row>
    <row r="8" spans="1:9" ht="15.95">
      <c r="H8" s="4" t="str">
        <f t="shared" si="0"/>
        <v/>
      </c>
      <c r="I8" s="4" t="str">
        <f t="shared" si="1"/>
        <v/>
      </c>
    </row>
    <row r="9" spans="1:9" ht="15.95">
      <c r="H9" s="4" t="str">
        <f t="shared" si="0"/>
        <v/>
      </c>
      <c r="I9" s="4" t="str">
        <f t="shared" si="1"/>
        <v/>
      </c>
    </row>
    <row r="10" spans="1:9" ht="15.95">
      <c r="H10" s="4" t="str">
        <f t="shared" si="0"/>
        <v/>
      </c>
      <c r="I10" s="4" t="str">
        <f t="shared" si="1"/>
        <v/>
      </c>
    </row>
    <row r="11" spans="1:9" ht="15.95">
      <c r="H11" s="4" t="str">
        <f t="shared" si="0"/>
        <v/>
      </c>
      <c r="I11" s="4" t="str">
        <f t="shared" si="1"/>
        <v/>
      </c>
    </row>
    <row r="12" spans="1:9" ht="15.95">
      <c r="H12" s="4" t="str">
        <f t="shared" si="0"/>
        <v/>
      </c>
      <c r="I12" s="4" t="str">
        <f t="shared" si="1"/>
        <v/>
      </c>
    </row>
    <row r="13" spans="1:9" ht="15.95">
      <c r="H13" s="4" t="str">
        <f t="shared" si="0"/>
        <v/>
      </c>
      <c r="I13" s="4" t="str">
        <f t="shared" si="1"/>
        <v/>
      </c>
    </row>
    <row r="14" spans="1:9" ht="15.95">
      <c r="H14" s="4" t="str">
        <f t="shared" si="0"/>
        <v/>
      </c>
      <c r="I14" s="4" t="str">
        <f t="shared" si="1"/>
        <v/>
      </c>
    </row>
    <row r="15" spans="1:9" ht="15.95">
      <c r="H15" s="4" t="str">
        <f t="shared" si="0"/>
        <v/>
      </c>
      <c r="I15" s="4" t="str">
        <f t="shared" si="1"/>
        <v/>
      </c>
    </row>
    <row r="16" spans="1:9" ht="15.95">
      <c r="H16" s="4" t="str">
        <f t="shared" si="0"/>
        <v/>
      </c>
      <c r="I16" s="4" t="str">
        <f t="shared" si="1"/>
        <v/>
      </c>
    </row>
    <row r="17" spans="8:9" ht="15.95">
      <c r="H17" s="4" t="str">
        <f t="shared" si="0"/>
        <v/>
      </c>
      <c r="I17" s="4" t="str">
        <f t="shared" si="1"/>
        <v/>
      </c>
    </row>
    <row r="18" spans="8:9" ht="15.95">
      <c r="H18" s="4" t="str">
        <f t="shared" si="0"/>
        <v/>
      </c>
      <c r="I18" s="4" t="str">
        <f t="shared" si="1"/>
        <v/>
      </c>
    </row>
    <row r="19" spans="8:9" ht="15.95">
      <c r="H19" s="4" t="str">
        <f t="shared" si="0"/>
        <v/>
      </c>
      <c r="I19" s="4" t="str">
        <f t="shared" si="1"/>
        <v/>
      </c>
    </row>
    <row r="20" spans="8:9" ht="15.95">
      <c r="H20" s="4" t="str">
        <f t="shared" si="0"/>
        <v/>
      </c>
      <c r="I20" s="4" t="str">
        <f t="shared" si="1"/>
        <v/>
      </c>
    </row>
    <row r="21" spans="8:9" ht="15.95">
      <c r="H21" s="4" t="str">
        <f t="shared" si="0"/>
        <v/>
      </c>
      <c r="I21" s="4" t="str">
        <f t="shared" si="1"/>
        <v/>
      </c>
    </row>
    <row r="22" spans="8:9" ht="15.95">
      <c r="H22" s="4" t="str">
        <f t="shared" si="0"/>
        <v/>
      </c>
      <c r="I22" s="4" t="str">
        <f t="shared" si="1"/>
        <v/>
      </c>
    </row>
    <row r="23" spans="8:9" ht="15.95">
      <c r="H23" s="4" t="str">
        <f t="shared" si="0"/>
        <v/>
      </c>
      <c r="I23" s="4" t="str">
        <f t="shared" si="1"/>
        <v/>
      </c>
    </row>
    <row r="24" spans="8:9" ht="15.95">
      <c r="H24" s="4" t="str">
        <f t="shared" si="0"/>
        <v/>
      </c>
      <c r="I24" s="4" t="str">
        <f t="shared" si="1"/>
        <v/>
      </c>
    </row>
    <row r="25" spans="8:9" ht="15.95">
      <c r="H25" s="4" t="str">
        <f t="shared" si="0"/>
        <v/>
      </c>
      <c r="I25" s="4" t="str">
        <f t="shared" si="1"/>
        <v/>
      </c>
    </row>
    <row r="26" spans="8:9" ht="15.95">
      <c r="H26" s="4" t="str">
        <f t="shared" si="0"/>
        <v/>
      </c>
      <c r="I26" s="4" t="str">
        <f t="shared" si="1"/>
        <v/>
      </c>
    </row>
    <row r="27" spans="8:9" ht="15.95">
      <c r="H27" s="4" t="str">
        <f t="shared" si="0"/>
        <v/>
      </c>
      <c r="I27" s="4" t="str">
        <f t="shared" si="1"/>
        <v/>
      </c>
    </row>
    <row r="28" spans="8:9" ht="15.95">
      <c r="H28" s="4" t="str">
        <f t="shared" si="0"/>
        <v/>
      </c>
      <c r="I28" s="4" t="str">
        <f t="shared" si="1"/>
        <v/>
      </c>
    </row>
    <row r="29" spans="8:9" ht="15.95">
      <c r="H29" s="4" t="str">
        <f t="shared" si="0"/>
        <v/>
      </c>
      <c r="I29" s="4" t="str">
        <f t="shared" si="1"/>
        <v/>
      </c>
    </row>
    <row r="30" spans="8:9" ht="15.95">
      <c r="H30" s="4" t="str">
        <f t="shared" si="0"/>
        <v/>
      </c>
      <c r="I30" s="4" t="str">
        <f t="shared" si="1"/>
        <v/>
      </c>
    </row>
    <row r="31" spans="8:9" ht="15.95">
      <c r="H31" s="4" t="str">
        <f t="shared" si="0"/>
        <v/>
      </c>
      <c r="I31" s="4" t="str">
        <f t="shared" si="1"/>
        <v/>
      </c>
    </row>
    <row r="32" spans="8:9" ht="15.95">
      <c r="H32" s="4" t="str">
        <f t="shared" si="0"/>
        <v/>
      </c>
      <c r="I32" s="4" t="str">
        <f t="shared" si="1"/>
        <v/>
      </c>
    </row>
    <row r="33" spans="8:9" ht="15.95">
      <c r="H33" s="4" t="str">
        <f t="shared" si="0"/>
        <v/>
      </c>
      <c r="I33" s="4" t="str">
        <f t="shared" si="1"/>
        <v/>
      </c>
    </row>
    <row r="34" spans="8:9" ht="15.95">
      <c r="H34" s="4" t="str">
        <f t="shared" ref="H34:H65" si="2">IF(SUM(B34:G34)=0,"",SUM(B34:G34))</f>
        <v/>
      </c>
      <c r="I34" s="4" t="str">
        <f t="shared" ref="I34:I65" si="3">IF(H34="","",IF(H34&gt;=22,"High",IF(H34&gt;=13,"Medium","Low")))</f>
        <v/>
      </c>
    </row>
    <row r="35" spans="8:9" ht="15.95">
      <c r="H35" s="4" t="str">
        <f t="shared" si="2"/>
        <v/>
      </c>
      <c r="I35" s="4" t="str">
        <f t="shared" si="3"/>
        <v/>
      </c>
    </row>
    <row r="36" spans="8:9" ht="15.95">
      <c r="H36" s="4" t="str">
        <f t="shared" si="2"/>
        <v/>
      </c>
      <c r="I36" s="4" t="str">
        <f t="shared" si="3"/>
        <v/>
      </c>
    </row>
    <row r="37" spans="8:9" ht="15.95">
      <c r="H37" s="4" t="str">
        <f t="shared" si="2"/>
        <v/>
      </c>
      <c r="I37" s="4" t="str">
        <f t="shared" si="3"/>
        <v/>
      </c>
    </row>
    <row r="38" spans="8:9" ht="15.95">
      <c r="H38" s="4" t="str">
        <f t="shared" si="2"/>
        <v/>
      </c>
      <c r="I38" s="4" t="str">
        <f t="shared" si="3"/>
        <v/>
      </c>
    </row>
    <row r="39" spans="8:9" ht="15.95">
      <c r="H39" s="4" t="str">
        <f t="shared" si="2"/>
        <v/>
      </c>
      <c r="I39" s="4" t="str">
        <f t="shared" si="3"/>
        <v/>
      </c>
    </row>
    <row r="40" spans="8:9" ht="15.95">
      <c r="H40" s="4" t="str">
        <f t="shared" si="2"/>
        <v/>
      </c>
      <c r="I40" s="4" t="str">
        <f t="shared" si="3"/>
        <v/>
      </c>
    </row>
    <row r="41" spans="8:9" ht="15.95">
      <c r="H41" s="4" t="str">
        <f t="shared" si="2"/>
        <v/>
      </c>
      <c r="I41" s="4" t="str">
        <f t="shared" si="3"/>
        <v/>
      </c>
    </row>
    <row r="42" spans="8:9" ht="15.95">
      <c r="H42" s="4" t="str">
        <f t="shared" si="2"/>
        <v/>
      </c>
      <c r="I42" s="4" t="str">
        <f t="shared" si="3"/>
        <v/>
      </c>
    </row>
    <row r="43" spans="8:9" ht="15.95">
      <c r="H43" s="4" t="str">
        <f t="shared" si="2"/>
        <v/>
      </c>
      <c r="I43" s="4" t="str">
        <f t="shared" si="3"/>
        <v/>
      </c>
    </row>
    <row r="44" spans="8:9" ht="15.95">
      <c r="H44" s="4" t="str">
        <f t="shared" si="2"/>
        <v/>
      </c>
      <c r="I44" s="4" t="str">
        <f t="shared" si="3"/>
        <v/>
      </c>
    </row>
    <row r="45" spans="8:9" ht="15.95">
      <c r="H45" s="4" t="str">
        <f t="shared" si="2"/>
        <v/>
      </c>
      <c r="I45" s="4" t="str">
        <f t="shared" si="3"/>
        <v/>
      </c>
    </row>
    <row r="46" spans="8:9" ht="15.95">
      <c r="H46" s="4" t="str">
        <f t="shared" si="2"/>
        <v/>
      </c>
      <c r="I46" s="4" t="str">
        <f t="shared" si="3"/>
        <v/>
      </c>
    </row>
    <row r="47" spans="8:9" ht="15.95">
      <c r="H47" s="4" t="str">
        <f t="shared" si="2"/>
        <v/>
      </c>
      <c r="I47" s="4" t="str">
        <f t="shared" si="3"/>
        <v/>
      </c>
    </row>
    <row r="48" spans="8:9" ht="15.95">
      <c r="H48" s="4" t="str">
        <f t="shared" si="2"/>
        <v/>
      </c>
      <c r="I48" s="4" t="str">
        <f t="shared" si="3"/>
        <v/>
      </c>
    </row>
    <row r="49" spans="8:9" ht="15.95">
      <c r="H49" s="4" t="str">
        <f t="shared" si="2"/>
        <v/>
      </c>
      <c r="I49" s="4" t="str">
        <f t="shared" si="3"/>
        <v/>
      </c>
    </row>
    <row r="50" spans="8:9" ht="15.95">
      <c r="H50" s="4" t="str">
        <f t="shared" si="2"/>
        <v/>
      </c>
      <c r="I50" s="4" t="str">
        <f t="shared" si="3"/>
        <v/>
      </c>
    </row>
    <row r="51" spans="8:9" ht="15.95">
      <c r="H51" s="4" t="str">
        <f t="shared" si="2"/>
        <v/>
      </c>
      <c r="I51" s="4" t="str">
        <f t="shared" si="3"/>
        <v/>
      </c>
    </row>
    <row r="52" spans="8:9" ht="15.95">
      <c r="H52" s="4" t="str">
        <f t="shared" si="2"/>
        <v/>
      </c>
      <c r="I52" s="4" t="str">
        <f t="shared" si="3"/>
        <v/>
      </c>
    </row>
    <row r="53" spans="8:9" ht="15.95">
      <c r="H53" s="4" t="str">
        <f t="shared" si="2"/>
        <v/>
      </c>
      <c r="I53" s="4" t="str">
        <f t="shared" si="3"/>
        <v/>
      </c>
    </row>
    <row r="54" spans="8:9" ht="15.95">
      <c r="H54" s="4" t="str">
        <f t="shared" si="2"/>
        <v/>
      </c>
      <c r="I54" s="4" t="str">
        <f t="shared" si="3"/>
        <v/>
      </c>
    </row>
    <row r="55" spans="8:9" ht="15.95">
      <c r="H55" s="4" t="str">
        <f t="shared" si="2"/>
        <v/>
      </c>
      <c r="I55" s="4" t="str">
        <f t="shared" si="3"/>
        <v/>
      </c>
    </row>
    <row r="56" spans="8:9" ht="15.95">
      <c r="H56" s="4" t="str">
        <f t="shared" si="2"/>
        <v/>
      </c>
      <c r="I56" s="4" t="str">
        <f t="shared" si="3"/>
        <v/>
      </c>
    </row>
    <row r="57" spans="8:9" ht="15.95">
      <c r="H57" s="4" t="str">
        <f t="shared" si="2"/>
        <v/>
      </c>
      <c r="I57" s="4" t="str">
        <f t="shared" si="3"/>
        <v/>
      </c>
    </row>
    <row r="58" spans="8:9" ht="15.95">
      <c r="H58" s="4" t="str">
        <f t="shared" si="2"/>
        <v/>
      </c>
      <c r="I58" s="4" t="str">
        <f t="shared" si="3"/>
        <v/>
      </c>
    </row>
    <row r="59" spans="8:9" ht="15.95">
      <c r="H59" s="4" t="str">
        <f t="shared" si="2"/>
        <v/>
      </c>
      <c r="I59" s="4" t="str">
        <f t="shared" si="3"/>
        <v/>
      </c>
    </row>
    <row r="60" spans="8:9" ht="15.95">
      <c r="H60" s="4" t="str">
        <f t="shared" si="2"/>
        <v/>
      </c>
      <c r="I60" s="4" t="str">
        <f t="shared" si="3"/>
        <v/>
      </c>
    </row>
    <row r="61" spans="8:9" ht="15.95">
      <c r="H61" s="4" t="str">
        <f t="shared" si="2"/>
        <v/>
      </c>
      <c r="I61" s="4" t="str">
        <f t="shared" si="3"/>
        <v/>
      </c>
    </row>
    <row r="62" spans="8:9" ht="15.95">
      <c r="H62" s="4" t="str">
        <f t="shared" si="2"/>
        <v/>
      </c>
      <c r="I62" s="4" t="str">
        <f t="shared" si="3"/>
        <v/>
      </c>
    </row>
    <row r="63" spans="8:9" ht="15.95">
      <c r="H63" s="4" t="str">
        <f t="shared" si="2"/>
        <v/>
      </c>
      <c r="I63" s="4" t="str">
        <f t="shared" si="3"/>
        <v/>
      </c>
    </row>
    <row r="64" spans="8:9" ht="15.95">
      <c r="H64" s="4" t="str">
        <f t="shared" si="2"/>
        <v/>
      </c>
      <c r="I64" s="4" t="str">
        <f t="shared" si="3"/>
        <v/>
      </c>
    </row>
    <row r="65" spans="8:9" ht="15.95">
      <c r="H65" s="4" t="str">
        <f t="shared" si="2"/>
        <v/>
      </c>
      <c r="I65" s="4" t="str">
        <f t="shared" si="3"/>
        <v/>
      </c>
    </row>
    <row r="66" spans="8:9" ht="15.95">
      <c r="H66" s="4" t="str">
        <f t="shared" ref="H66:H97" si="4">IF(SUM(B66:G66)=0,"",SUM(B66:G66))</f>
        <v/>
      </c>
      <c r="I66" s="4" t="str">
        <f t="shared" ref="I66:I97" si="5">IF(H66="","",IF(H66&gt;=22,"High",IF(H66&gt;=13,"Medium","Low")))</f>
        <v/>
      </c>
    </row>
    <row r="67" spans="8:9" ht="15.95">
      <c r="H67" s="4" t="str">
        <f t="shared" si="4"/>
        <v/>
      </c>
      <c r="I67" s="4" t="str">
        <f t="shared" si="5"/>
        <v/>
      </c>
    </row>
    <row r="68" spans="8:9" ht="15.95">
      <c r="H68" s="4" t="str">
        <f t="shared" si="4"/>
        <v/>
      </c>
      <c r="I68" s="4" t="str">
        <f t="shared" si="5"/>
        <v/>
      </c>
    </row>
    <row r="69" spans="8:9" ht="15.95">
      <c r="H69" s="4" t="str">
        <f t="shared" si="4"/>
        <v/>
      </c>
      <c r="I69" s="4" t="str">
        <f t="shared" si="5"/>
        <v/>
      </c>
    </row>
    <row r="70" spans="8:9" ht="15.95">
      <c r="H70" s="4" t="str">
        <f t="shared" si="4"/>
        <v/>
      </c>
      <c r="I70" s="4" t="str">
        <f t="shared" si="5"/>
        <v/>
      </c>
    </row>
    <row r="71" spans="8:9" ht="15.95">
      <c r="H71" s="4" t="str">
        <f t="shared" si="4"/>
        <v/>
      </c>
      <c r="I71" s="4" t="str">
        <f t="shared" si="5"/>
        <v/>
      </c>
    </row>
    <row r="72" spans="8:9" ht="15.95">
      <c r="H72" s="4" t="str">
        <f t="shared" si="4"/>
        <v/>
      </c>
      <c r="I72" s="4" t="str">
        <f t="shared" si="5"/>
        <v/>
      </c>
    </row>
    <row r="73" spans="8:9" ht="15.95">
      <c r="H73" s="4" t="str">
        <f t="shared" si="4"/>
        <v/>
      </c>
      <c r="I73" s="4" t="str">
        <f t="shared" si="5"/>
        <v/>
      </c>
    </row>
    <row r="74" spans="8:9" ht="15.95">
      <c r="H74" s="4" t="str">
        <f t="shared" si="4"/>
        <v/>
      </c>
      <c r="I74" s="4" t="str">
        <f t="shared" si="5"/>
        <v/>
      </c>
    </row>
    <row r="75" spans="8:9" ht="15.95">
      <c r="H75" s="4" t="str">
        <f t="shared" si="4"/>
        <v/>
      </c>
      <c r="I75" s="4" t="str">
        <f t="shared" si="5"/>
        <v/>
      </c>
    </row>
    <row r="76" spans="8:9" ht="15.95">
      <c r="H76" s="4" t="str">
        <f t="shared" si="4"/>
        <v/>
      </c>
      <c r="I76" s="4" t="str">
        <f t="shared" si="5"/>
        <v/>
      </c>
    </row>
    <row r="77" spans="8:9" ht="15.95">
      <c r="H77" s="4" t="str">
        <f t="shared" si="4"/>
        <v/>
      </c>
      <c r="I77" s="4" t="str">
        <f t="shared" si="5"/>
        <v/>
      </c>
    </row>
    <row r="78" spans="8:9" ht="15.95">
      <c r="H78" s="4" t="str">
        <f t="shared" si="4"/>
        <v/>
      </c>
      <c r="I78" s="4" t="str">
        <f t="shared" si="5"/>
        <v/>
      </c>
    </row>
    <row r="79" spans="8:9" ht="15.95">
      <c r="H79" s="4" t="str">
        <f t="shared" si="4"/>
        <v/>
      </c>
      <c r="I79" s="4" t="str">
        <f t="shared" si="5"/>
        <v/>
      </c>
    </row>
    <row r="80" spans="8:9" ht="15.95">
      <c r="H80" s="4" t="str">
        <f t="shared" si="4"/>
        <v/>
      </c>
      <c r="I80" s="4" t="str">
        <f t="shared" si="5"/>
        <v/>
      </c>
    </row>
    <row r="81" spans="8:9" ht="15.95">
      <c r="H81" s="4" t="str">
        <f t="shared" si="4"/>
        <v/>
      </c>
      <c r="I81" s="4" t="str">
        <f t="shared" si="5"/>
        <v/>
      </c>
    </row>
    <row r="82" spans="8:9" ht="15.95">
      <c r="H82" s="4" t="str">
        <f t="shared" si="4"/>
        <v/>
      </c>
      <c r="I82" s="4" t="str">
        <f t="shared" si="5"/>
        <v/>
      </c>
    </row>
    <row r="83" spans="8:9" ht="15.95">
      <c r="H83" s="4" t="str">
        <f t="shared" si="4"/>
        <v/>
      </c>
      <c r="I83" s="4" t="str">
        <f t="shared" si="5"/>
        <v/>
      </c>
    </row>
    <row r="84" spans="8:9" ht="15.95">
      <c r="H84" s="4" t="str">
        <f t="shared" si="4"/>
        <v/>
      </c>
      <c r="I84" s="4" t="str">
        <f t="shared" si="5"/>
        <v/>
      </c>
    </row>
    <row r="85" spans="8:9" ht="15.95">
      <c r="H85" s="4" t="str">
        <f t="shared" si="4"/>
        <v/>
      </c>
      <c r="I85" s="4" t="str">
        <f t="shared" si="5"/>
        <v/>
      </c>
    </row>
    <row r="86" spans="8:9" ht="15.95">
      <c r="H86" s="4" t="str">
        <f t="shared" si="4"/>
        <v/>
      </c>
      <c r="I86" s="4" t="str">
        <f t="shared" si="5"/>
        <v/>
      </c>
    </row>
    <row r="87" spans="8:9" ht="15.95">
      <c r="H87" s="4" t="str">
        <f t="shared" si="4"/>
        <v/>
      </c>
      <c r="I87" s="4" t="str">
        <f t="shared" si="5"/>
        <v/>
      </c>
    </row>
    <row r="88" spans="8:9" ht="15.95">
      <c r="H88" s="4" t="str">
        <f t="shared" si="4"/>
        <v/>
      </c>
      <c r="I88" s="4" t="str">
        <f t="shared" si="5"/>
        <v/>
      </c>
    </row>
    <row r="89" spans="8:9" ht="15.95">
      <c r="H89" s="4" t="str">
        <f t="shared" si="4"/>
        <v/>
      </c>
      <c r="I89" s="4" t="str">
        <f t="shared" si="5"/>
        <v/>
      </c>
    </row>
    <row r="90" spans="8:9" ht="15.95">
      <c r="H90" s="4" t="str">
        <f t="shared" si="4"/>
        <v/>
      </c>
      <c r="I90" s="4" t="str">
        <f t="shared" si="5"/>
        <v/>
      </c>
    </row>
    <row r="91" spans="8:9" ht="15.95">
      <c r="H91" s="4" t="str">
        <f t="shared" si="4"/>
        <v/>
      </c>
      <c r="I91" s="4" t="str">
        <f t="shared" si="5"/>
        <v/>
      </c>
    </row>
    <row r="92" spans="8:9" ht="15.95">
      <c r="H92" s="4" t="str">
        <f t="shared" si="4"/>
        <v/>
      </c>
      <c r="I92" s="4" t="str">
        <f t="shared" si="5"/>
        <v/>
      </c>
    </row>
    <row r="93" spans="8:9" ht="15.95">
      <c r="H93" s="4" t="str">
        <f t="shared" si="4"/>
        <v/>
      </c>
      <c r="I93" s="4" t="str">
        <f t="shared" si="5"/>
        <v/>
      </c>
    </row>
    <row r="94" spans="8:9" ht="15.95">
      <c r="H94" s="4" t="str">
        <f t="shared" si="4"/>
        <v/>
      </c>
      <c r="I94" s="4" t="str">
        <f t="shared" si="5"/>
        <v/>
      </c>
    </row>
    <row r="95" spans="8:9" ht="15.95">
      <c r="H95" s="4" t="str">
        <f t="shared" si="4"/>
        <v/>
      </c>
      <c r="I95" s="4" t="str">
        <f t="shared" si="5"/>
        <v/>
      </c>
    </row>
    <row r="96" spans="8:9" ht="15.95">
      <c r="H96" s="4" t="str">
        <f t="shared" si="4"/>
        <v/>
      </c>
      <c r="I96" s="4" t="str">
        <f t="shared" si="5"/>
        <v/>
      </c>
    </row>
    <row r="97" spans="8:9" ht="15.95">
      <c r="H97" s="4" t="str">
        <f t="shared" si="4"/>
        <v/>
      </c>
      <c r="I97" s="4" t="str">
        <f t="shared" si="5"/>
        <v/>
      </c>
    </row>
    <row r="98" spans="8:9" ht="15.95">
      <c r="H98" s="4" t="str">
        <f t="shared" ref="H98:H129" si="6">IF(SUM(B98:G98)=0,"",SUM(B98:G98))</f>
        <v/>
      </c>
      <c r="I98" s="4" t="str">
        <f t="shared" ref="I98:I129" si="7">IF(H98="","",IF(H98&gt;=22,"High",IF(H98&gt;=13,"Medium","Low")))</f>
        <v/>
      </c>
    </row>
    <row r="99" spans="8:9" ht="15.95">
      <c r="H99" s="4" t="str">
        <f t="shared" si="6"/>
        <v/>
      </c>
      <c r="I99" s="4" t="str">
        <f t="shared" si="7"/>
        <v/>
      </c>
    </row>
    <row r="100" spans="8:9" ht="15.95">
      <c r="H100" s="4" t="str">
        <f t="shared" si="6"/>
        <v/>
      </c>
      <c r="I100" s="4" t="str">
        <f t="shared" si="7"/>
        <v/>
      </c>
    </row>
    <row r="101" spans="8:9" ht="15.95">
      <c r="H101" s="4" t="str">
        <f t="shared" si="6"/>
        <v/>
      </c>
      <c r="I101" s="4" t="str">
        <f t="shared" si="7"/>
        <v/>
      </c>
    </row>
  </sheetData>
  <dataValidations count="1">
    <dataValidation type="list" allowBlank="1" sqref="B2:G101" xr:uid="{00000000-0002-0000-0200-000000000000}">
      <formula1>"1,2,3,4,5"</formula1>
      <formula2>0</formula2>
    </dataValidation>
  </dataValidations>
  <pageMargins left="0.75" right="0.75" top="1" bottom="1" header="0.511811023622047" footer="0.511811023622047"/>
  <pageSetup paperSize="9" orientation="portrait" horizontalDpi="300" verticalDpi="300"/>
  <headerFooter>
    <oddHeader>&amp;C&amp;"Aptos"&amp;10&amp;K000000 OFFICIAL&amp;1#_x000D_</oddHeader>
    <oddFooter>&amp;C_x000D_&amp;1#&amp;"Aptos"&amp;10&amp;K000000 OFFICIAL</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zoomScaleNormal="100" workbookViewId="0"/>
  </sheetViews>
  <sheetFormatPr defaultColWidth="8.7109375" defaultRowHeight="15"/>
  <cols>
    <col min="1" max="1" width="38" customWidth="1"/>
    <col min="2" max="2" width="18" customWidth="1"/>
  </cols>
  <sheetData>
    <row r="1" spans="1:2" ht="27.75" customHeight="1">
      <c r="A1" s="1" t="s">
        <v>89</v>
      </c>
    </row>
    <row r="3" spans="1:2">
      <c r="A3" s="5" t="s">
        <v>90</v>
      </c>
      <c r="B3" s="6">
        <f>COUNTA('Contract Mapping'!C:C)-1</f>
        <v>0</v>
      </c>
    </row>
    <row r="4" spans="1:2">
      <c r="A4" s="5" t="s">
        <v>91</v>
      </c>
      <c r="B4" s="6">
        <f>COUNTIF('Risk Scoring'!I:I,"High")</f>
        <v>0</v>
      </c>
    </row>
    <row r="5" spans="1:2">
      <c r="A5" s="5" t="s">
        <v>92</v>
      </c>
      <c r="B5" s="6">
        <f>COUNTIF('Risk Scoring'!I:I,"Medium")</f>
        <v>0</v>
      </c>
    </row>
    <row r="6" spans="1:2">
      <c r="A6" s="5" t="s">
        <v>93</v>
      </c>
      <c r="B6" s="6">
        <f>COUNTIF('Risk Scoring'!I:I,"Low")</f>
        <v>0</v>
      </c>
    </row>
    <row r="7" spans="1:2">
      <c r="A7" s="5" t="s">
        <v>94</v>
      </c>
      <c r="B7" s="6">
        <f>COUNTIF('Contract Mapping'!AE:AE,"Y")</f>
        <v>0</v>
      </c>
    </row>
    <row r="8" spans="1:2">
      <c r="A8" s="5" t="s">
        <v>95</v>
      </c>
      <c r="B8" s="6">
        <f>COUNTIF('Contract Mapping'!AF:AF,"Y")</f>
        <v>0</v>
      </c>
    </row>
    <row r="9" spans="1:2">
      <c r="A9" s="5" t="s">
        <v>96</v>
      </c>
      <c r="B9" s="6">
        <f>COUNTIF('Contract Mapping'!AG:AG,"Y")</f>
        <v>0</v>
      </c>
    </row>
    <row r="10" spans="1:2">
      <c r="A10" s="5" t="s">
        <v>97</v>
      </c>
      <c r="B10" s="6">
        <f>COUNTIF('Contract Mapping'!AH:AH,"Y")</f>
        <v>0</v>
      </c>
    </row>
    <row r="11" spans="1:2">
      <c r="A11" s="5" t="s">
        <v>98</v>
      </c>
      <c r="B11" s="6">
        <f>COUNTIF('Contract Mapping'!AI:AI,"Y")</f>
        <v>0</v>
      </c>
    </row>
    <row r="12" spans="1:2">
      <c r="A12" s="5" t="s">
        <v>99</v>
      </c>
      <c r="B12" s="6">
        <f>COUNTIF('Contract Mapping'!AJ:AJ,"Y")</f>
        <v>0</v>
      </c>
    </row>
  </sheetData>
  <pageMargins left="0.75" right="0.75" top="1" bottom="1" header="0.511811023622047" footer="0.511811023622047"/>
  <pageSetup paperSize="9" orientation="portrait" horizontalDpi="300" verticalDpi="300"/>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a3a36ef-b1d2-4fd0-86c7-d3b61129e2d2">
      <Terms xmlns="http://schemas.microsoft.com/office/infopath/2007/PartnerControls"/>
    </lcf76f155ced4ddcb4097134ff3c332f>
    <Review0 xmlns="6a3a36ef-b1d2-4fd0-86c7-d3b61129e2d2" xsi:nil="true"/>
    <_Flow_SignoffStatus xmlns="6a3a36ef-b1d2-4fd0-86c7-d3b61129e2d2" xsi:nil="true"/>
    <_ip_UnifiedCompliancePolicyProperties xmlns="http://schemas.microsoft.com/sharepoint/v3" xsi:nil="true"/>
    <Review xmlns="6a3a36ef-b1d2-4fd0-86c7-d3b61129e2d2" xsi:nil="true"/>
    <TaxCatchAll xmlns="83a87e31-bf32-46ab-8e70-9fa18461fa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345C6A9B6B67419AE519400E117F63" ma:contentTypeVersion="24" ma:contentTypeDescription="Create a new document." ma:contentTypeScope="" ma:versionID="f7533674ac5dd666e364f0fc7b6bb09d">
  <xsd:schema xmlns:xsd="http://www.w3.org/2001/XMLSchema" xmlns:xs="http://www.w3.org/2001/XMLSchema" xmlns:p="http://schemas.microsoft.com/office/2006/metadata/properties" xmlns:ns1="http://schemas.microsoft.com/sharepoint/v3" xmlns:ns2="6a3a36ef-b1d2-4fd0-86c7-d3b61129e2d2" xmlns:ns3="9fa6d14c-1d60-44d5-8bf0-40d71e6ddead" xmlns:ns4="83a87e31-bf32-46ab-8e70-9fa18461fa4d" targetNamespace="http://schemas.microsoft.com/office/2006/metadata/properties" ma:root="true" ma:fieldsID="07dfe7624940dcaa0e74f72e4c5cc7e7" ns1:_="" ns2:_="" ns3:_="" ns4:_="">
    <xsd:import namespace="http://schemas.microsoft.com/sharepoint/v3"/>
    <xsd:import namespace="6a3a36ef-b1d2-4fd0-86c7-d3b61129e2d2"/>
    <xsd:import namespace="9fa6d14c-1d60-44d5-8bf0-40d71e6ddead"/>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_Flow_SignoffStatus" minOccurs="0"/>
                <xsd:element ref="ns2:MediaServiceSearchProperties" minOccurs="0"/>
                <xsd:element ref="ns1:_ip_UnifiedCompliancePolicyProperties" minOccurs="0"/>
                <xsd:element ref="ns1:_ip_UnifiedCompliancePolicyUIAction" minOccurs="0"/>
                <xsd:element ref="ns2:Review" minOccurs="0"/>
                <xsd:element ref="ns2:Review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3a36ef-b1d2-4fd0-86c7-d3b61129e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Flow_SignoffStatus" ma:index="24" nillable="true" ma:displayName="Sign-off status" ma:internalName="Sign_x002d_off_x0020_status">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Review" ma:index="28" nillable="true" ma:displayName="Review" ma:format="Dropdown" ma:internalName="Review">
      <xsd:simpleType>
        <xsd:restriction base="dms:Choice">
          <xsd:enumeration value="Approved"/>
          <xsd:enumeration value="Comments"/>
        </xsd:restriction>
      </xsd:simpleType>
    </xsd:element>
    <xsd:element name="Review0" ma:index="29" nillable="true" ma:displayName="Review" ma:format="Dropdown" ma:internalName="Review0">
      <xsd:simpleType>
        <xsd:restriction base="dms:Choice">
          <xsd:enumeration value="Approved"/>
          <xsd:enumeration value="Comments"/>
        </xsd:restriction>
      </xsd:simpleType>
    </xsd:element>
  </xsd:schema>
  <xsd:schema xmlns:xsd="http://www.w3.org/2001/XMLSchema" xmlns:xs="http://www.w3.org/2001/XMLSchema" xmlns:dms="http://schemas.microsoft.com/office/2006/documentManagement/types" xmlns:pc="http://schemas.microsoft.com/office/infopath/2007/PartnerControls" targetNamespace="9fa6d14c-1d60-44d5-8bf0-40d71e6dde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3960e81-f9d5-4b7d-a973-47df810c2672}" ma:internalName="TaxCatchAll" ma:showField="CatchAllData" ma:web="9fa6d14c-1d60-44d5-8bf0-40d71e6dde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19191-0050-4CE4-80B7-709BDC5BDFFD}"/>
</file>

<file path=customXml/itemProps2.xml><?xml version="1.0" encoding="utf-8"?>
<ds:datastoreItem xmlns:ds="http://schemas.openxmlformats.org/officeDocument/2006/customXml" ds:itemID="{28091F70-D6C0-4BF3-B175-EF3F0E3527BF}"/>
</file>

<file path=customXml/itemProps3.xml><?xml version="1.0" encoding="utf-8"?>
<ds:datastoreItem xmlns:ds="http://schemas.openxmlformats.org/officeDocument/2006/customXml" ds:itemID="{5789627F-8161-4897-8DA4-7C301A581800}"/>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0</cp:revision>
  <dcterms:created xsi:type="dcterms:W3CDTF">2026-05-27T15:05:39Z</dcterms:created>
  <dcterms:modified xsi:type="dcterms:W3CDTF">2026-07-15T11:37:01Z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0x01010061345C6A9B6B67419AE519400E117F63</vt:lpwstr>
  </property>
  <property fmtid="{D5CDD505-2E9C-101B-9397-08002B2CF9AE}" pid="3" name="MediaServiceImageTags">
    <vt:lpwstr/>
  </property>
</Properties>
</file>